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435" windowWidth="24240" windowHeight="13740" tabRatio="500"/>
  </bookViews>
  <sheets>
    <sheet name="Aastatulu" sheetId="1" r:id="rId1"/>
    <sheet name="Lühijuhend" sheetId="2" r:id="rId2"/>
  </sheets>
  <definedNames>
    <definedName name="para15lg4p4" localSheetId="0">Aastatulu!$B$35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9" i="1" l="1"/>
  <c r="N10" i="1"/>
  <c r="N3" i="1"/>
  <c r="N15" i="1" s="1"/>
  <c r="B16" i="1" s="1"/>
  <c r="B17" i="1" s="1"/>
  <c r="N4" i="1"/>
  <c r="N5" i="1"/>
  <c r="N6" i="1"/>
  <c r="N7" i="1"/>
  <c r="N8" i="1"/>
  <c r="N11" i="1"/>
  <c r="N12" i="1"/>
  <c r="N13" i="1"/>
  <c r="N14" i="1"/>
  <c r="B15" i="1"/>
  <c r="C15" i="1"/>
  <c r="D15" i="1"/>
  <c r="E15" i="1"/>
  <c r="F15" i="1"/>
  <c r="G15" i="1"/>
  <c r="H15" i="1"/>
  <c r="I15" i="1"/>
  <c r="J15" i="1"/>
  <c r="K15" i="1"/>
  <c r="L15" i="1"/>
  <c r="M15" i="1"/>
  <c r="B18" i="1" l="1"/>
  <c r="B21" i="1"/>
  <c r="B23" i="1"/>
  <c r="B22" i="1" l="1"/>
  <c r="B31" i="1" s="1"/>
  <c r="B30" i="1" s="1"/>
</calcChain>
</file>

<file path=xl/sharedStrings.xml><?xml version="1.0" encoding="utf-8"?>
<sst xmlns="http://schemas.openxmlformats.org/spreadsheetml/2006/main" count="77" uniqueCount="77">
  <si>
    <t>2018/01</t>
  </si>
  <si>
    <t>2018/02</t>
  </si>
  <si>
    <t>2018/03</t>
  </si>
  <si>
    <t>2018/04</t>
  </si>
  <si>
    <t>2018/05</t>
  </si>
  <si>
    <t>2018/06</t>
  </si>
  <si>
    <t>2018/07</t>
  </si>
  <si>
    <t>2018/08</t>
  </si>
  <si>
    <t>2018/09</t>
  </si>
  <si>
    <t>2018/10</t>
  </si>
  <si>
    <t>2018/11</t>
  </si>
  <si>
    <t>2018/12</t>
  </si>
  <si>
    <t>Aastatulu arvestusse ei lähe</t>
  </si>
  <si>
    <t>Periood</t>
  </si>
  <si>
    <r>
      <t xml:space="preserve">Puhkusetasu </t>
    </r>
    <r>
      <rPr>
        <sz val="10"/>
        <color theme="1"/>
        <rFont val="Arial"/>
        <family val="2"/>
        <charset val="186"/>
      </rPr>
      <t>(bruto)</t>
    </r>
  </si>
  <si>
    <t>Plaan B</t>
  </si>
  <si>
    <t>Keskmine tulu ühes kuus</t>
  </si>
  <si>
    <r>
      <t xml:space="preserve">FIE ettevõtlustulu </t>
    </r>
    <r>
      <rPr>
        <sz val="10"/>
        <color theme="1"/>
        <rFont val="Arial"/>
        <family val="2"/>
        <charset val="186"/>
      </rPr>
      <t>(1/1,33), ettevõtluskonto tulu (neto)</t>
    </r>
  </si>
  <si>
    <t>Kui sul on vähemalt 2 last, siis:</t>
  </si>
  <si>
    <t>Tulud kokku</t>
  </si>
  <si>
    <r>
      <t xml:space="preserve">Täiendav maksuvaba tulu lapse ülalpidamise korral (lasterikkad pered) - </t>
    </r>
    <r>
      <rPr>
        <u/>
        <sz val="10"/>
        <rFont val="Arial"/>
        <family val="2"/>
        <charset val="186"/>
      </rPr>
      <t>1848 eurot aastas</t>
    </r>
    <r>
      <rPr>
        <sz val="10"/>
        <rFont val="Arial"/>
        <family val="2"/>
        <charset val="186"/>
      </rPr>
      <t xml:space="preserve"> alates 2st lapsest kuni lapse 17.a kohta</t>
    </r>
  </si>
  <si>
    <t>Liida kokku prognoositavad aasta tulud ja jaga 12 kuuga ning vaata kuhu vahemikku satud. Kui on õigus maksuvaba rakendada, siis selle järgi teegi maksuvaba avaldus.</t>
  </si>
  <si>
    <r>
      <t xml:space="preserve">   </t>
    </r>
    <r>
      <rPr>
        <u/>
        <sz val="10"/>
        <color rgb="FF0000FF"/>
        <rFont val="Arial"/>
        <family val="2"/>
        <charset val="186"/>
      </rPr>
      <t>1201 - 2099 eurot</t>
    </r>
    <r>
      <rPr>
        <sz val="10"/>
        <color rgb="FF0000FF"/>
        <rFont val="Arial"/>
        <family val="2"/>
        <charset val="186"/>
      </rPr>
      <t xml:space="preserve"> kuus on maksuvaba tulu kuus varieeruv</t>
    </r>
  </si>
  <si>
    <r>
      <t xml:space="preserve">   </t>
    </r>
    <r>
      <rPr>
        <u/>
        <sz val="10"/>
        <color rgb="FF0000FF"/>
        <rFont val="Arial"/>
        <family val="2"/>
        <charset val="186"/>
      </rPr>
      <t>alates 2100-st</t>
    </r>
    <r>
      <rPr>
        <sz val="10"/>
        <color rgb="FF0000FF"/>
        <rFont val="Arial"/>
        <family val="2"/>
        <charset val="186"/>
      </rPr>
      <t xml:space="preserve"> eurost kuus maksuvaba tulu ei ole</t>
    </r>
  </si>
  <si>
    <t>Keskmine maksuvaba summa kuus (üldine + laste eest)</t>
  </si>
  <si>
    <r>
      <t>Pensionid</t>
    </r>
    <r>
      <rPr>
        <sz val="10"/>
        <color theme="1"/>
        <rFont val="Arial"/>
        <family val="2"/>
        <charset val="186"/>
      </rPr>
      <t xml:space="preserve"> (sh vanadus-, toitjakaotus- ja töövõimetuspension, eripensionid ja pensionilisa, väljamaksed pensioni II ja III sambast) (neto)</t>
    </r>
  </si>
  <si>
    <r>
      <t>Haigushüvitis,</t>
    </r>
    <r>
      <rPr>
        <sz val="10"/>
        <color theme="1"/>
        <rFont val="Arial"/>
        <family val="2"/>
        <charset val="186"/>
      </rPr>
      <t xml:space="preserve"> sünnitushüvitis, vanemahüvitis (väljamakse)</t>
    </r>
  </si>
  <si>
    <r>
      <t xml:space="preserve">Saadud dividendid </t>
    </r>
    <r>
      <rPr>
        <sz val="10"/>
        <color theme="1"/>
        <rFont val="Arial"/>
        <family val="2"/>
        <charset val="186"/>
      </rPr>
      <t>(nii Eestist kui välismaalt) ja muud omakapitali väljamaksed</t>
    </r>
  </si>
  <si>
    <t>Maksuvaba summa kokku</t>
  </si>
  <si>
    <r>
      <rPr>
        <b/>
        <sz val="10"/>
        <color theme="1"/>
        <rFont val="Arial"/>
        <family val="2"/>
        <charset val="186"/>
      </rPr>
      <t>Tööõnnetuse- ja kutsehaiguse</t>
    </r>
    <r>
      <rPr>
        <sz val="10"/>
        <color theme="1"/>
        <rFont val="Arial"/>
        <family val="2"/>
        <charset val="186"/>
      </rPr>
      <t xml:space="preserve"> korral makstav kahjuhüvitis, koondamishüvitis</t>
    </r>
  </si>
  <si>
    <r>
      <t xml:space="preserve">Tasu kasutada andmise eest </t>
    </r>
    <r>
      <rPr>
        <sz val="10"/>
        <color theme="1"/>
        <rFont val="Arial"/>
        <family val="2"/>
        <charset val="186"/>
      </rPr>
      <t xml:space="preserve">(sh </t>
    </r>
    <r>
      <rPr>
        <b/>
        <sz val="10"/>
        <color theme="1"/>
        <rFont val="Arial"/>
        <family val="2"/>
        <charset val="186"/>
      </rPr>
      <t>üüritulu,</t>
    </r>
    <r>
      <rPr>
        <sz val="10"/>
        <color theme="1"/>
        <rFont val="Arial"/>
        <family val="2"/>
        <charset val="186"/>
      </rPr>
      <t xml:space="preserve"> renditulu, litsentsitasu, vms)</t>
    </r>
  </si>
  <si>
    <r>
      <t xml:space="preserve">Muu tulu </t>
    </r>
    <r>
      <rPr>
        <sz val="10"/>
        <color theme="1"/>
        <rFont val="Arial"/>
        <family val="2"/>
        <charset val="186"/>
      </rPr>
      <t>(nt intress, välismaalt saadud tulu)</t>
    </r>
  </si>
  <si>
    <t>*</t>
  </si>
  <si>
    <r>
      <t>TuMS § 15 lg 4 ja 5 kohaselt on terve rida mittemaksustatavaid vara võõrandamise juhtumeid, nt eluaseme müügist ja isiklikus tarbimises oleva vallasasja võõrandamine (TuMS § 15 lg 4 punkt</t>
    </r>
    <r>
      <rPr>
        <sz val="10"/>
        <color rgb="FF0061AA"/>
        <rFont val="Arial"/>
      </rPr>
      <t> </t>
    </r>
    <r>
      <rPr>
        <sz val="10"/>
        <color rgb="FF202020"/>
        <rFont val="Arial"/>
      </rPr>
      <t>4).</t>
    </r>
  </si>
  <si>
    <r>
      <t xml:space="preserve">Töötasu, </t>
    </r>
    <r>
      <rPr>
        <sz val="10"/>
        <color theme="1"/>
        <rFont val="Arial"/>
        <family val="2"/>
        <charset val="186"/>
      </rPr>
      <t>juhatuse liikme tasu, teenustasu, ilma sõiduarvestuse pidamiseta saadud sõiduauto hüvitis (bruto)</t>
    </r>
  </si>
  <si>
    <t>Kokku tululiikide lõikes</t>
  </si>
  <si>
    <t>Kokku aastatulud</t>
  </si>
  <si>
    <t>Sisesta lahtritesse B3 - M14 oma (prognoositavate) tulude suurus.</t>
  </si>
  <si>
    <t>Sisesta lahtrisse B26 laste arv.</t>
  </si>
  <si>
    <t>See on Sinu maksuvaba tulu suuruse ühes kuus.</t>
  </si>
  <si>
    <r>
      <rPr>
        <u/>
        <sz val="10"/>
        <color rgb="FF0000FF"/>
        <rFont val="Arial"/>
        <family val="2"/>
        <charset val="186"/>
      </rPr>
      <t xml:space="preserve">   kuni 1200 euro kuus</t>
    </r>
    <r>
      <rPr>
        <sz val="10"/>
        <color rgb="FF0000FF"/>
        <rFont val="Arial"/>
        <family val="2"/>
        <charset val="186"/>
      </rPr>
      <t xml:space="preserve"> on maksuvaba tulu kuus 500 eurot</t>
    </r>
  </si>
  <si>
    <t>MÕISTED</t>
  </si>
  <si>
    <t>Tulu</t>
  </si>
  <si>
    <t>Tulumaks</t>
  </si>
  <si>
    <t>Aastatulu</t>
  </si>
  <si>
    <t>Maksuvaba tulu</t>
  </si>
  <si>
    <t>Maksuvaba tulu avaldus</t>
  </si>
  <si>
    <t>Maksukoormus</t>
  </si>
  <si>
    <t>Maksuvaba tulu jälgimine</t>
  </si>
  <si>
    <t>Tulumaksu määr on 20%.</t>
  </si>
  <si>
    <t>Ühed tululiigid arvestatakse aastatulu sisse, teised mitte. Sõltub sellest, kas tululiik on tulumaksuga maksustatav või mitte (st juba maksuvaba).</t>
  </si>
  <si>
    <t>Lõplik maksuvaba tulu suurus selgub tuludeklaratsiooni esitades. Kui maksuvaba tulu on igakuiselt rakendatud suuremas summas kui tulud kokku võimaldavad, tuleb tuludeklaratsiooni alusel tulumaksu juurde maksta. Kui tulumaksu kinnipidamisel ei ole maksuvaba tulu arvesse võetud või ei ole seda kogu ulatuses ära kasutatud, saab tuludeklaratsiooni alusel enammakstud tulumaksu tagasi.</t>
  </si>
  <si>
    <t xml:space="preserve">Liida kokku aastatulu ja arvestada sellest maha maksuvaba tulu (teatud juhtudel ka lubatud kulud). Järelejäänud osa on maksustatav tulumaksuga. </t>
  </si>
  <si>
    <t>Igasugune sissetulek. Tulu jagatakse tululiikideks ja neid on palju.</t>
  </si>
  <si>
    <t>TABELI JUHEND</t>
  </si>
  <si>
    <t>1.      Sisesta tabelisse prognoositavate tulude suurused kuude lõikes lahtritesse B3 - M14. Lahtrisse B16 ilmub aastatulu kokku.  Lahtrisse B17 ilmub keskmine tulu ühes kuus.</t>
  </si>
  <si>
    <t>2.      Lahtrites B20 kuni B22 saad teada oma maksuvaba tulu suuruse ühes kuus. St, et tabel arvutab millisesse vahemikku sattusid.</t>
  </si>
  <si>
    <t>Laste arv, sh kärgpere lapsed (kuni 17.a)</t>
  </si>
  <si>
    <t>4.      Lahtrisse B30 ilmub keskmine maksuvaba tulu ühes kuus, st arvestades tulusid ja lapsi. See ongi Sinu keskmine maksuvaba tulu summa ühes kuus.</t>
  </si>
  <si>
    <t xml:space="preserve">         Saadud numbri järgi võid teha tulumaksu kinnipidajale maksuvaba tulu avalduse.</t>
  </si>
  <si>
    <r>
      <t xml:space="preserve">NB! </t>
    </r>
    <r>
      <rPr>
        <sz val="12"/>
        <color theme="1"/>
        <rFont val="Arial"/>
      </rPr>
      <t>Oluline on jälgida, et maksuvaba tulu arvestamisega ei kaotaks ravikindlustust, st kui miinimum sotsiaalmaks summas 155,10 eurot on maksmata (nt juhatuse liikmed).</t>
    </r>
  </si>
  <si>
    <t>Lapsed</t>
  </si>
  <si>
    <t>Kui abikaasad kasvatavad koos lapsi eelmisest kooselust (kärgpere), siis on võimalik deklareerida kõik pere lapsed ühe abikaasa nimel.</t>
  </si>
  <si>
    <t xml:space="preserve">Kirjalik avaldus tulumaksu kinnipidajale, kas märkides, et tööandja arvestaks maksuvaba summaga ja mis suuruses või ei arvestaks maksuvaba tulu. Avaldust võib muuta iga kuu. Maksuvaba avalduse võib esitada ainult ühele väljamaksja tegijale (v.a. töötavad pensionärid, kes saavad esitada avalduse nii SKA-le kui tööandjale)! Kui avaldust esitatud ei ole, hakatakse automaatselt tulumaksu kinni pidama 1 eurost. Kui avaldus esitatud aga ilma maksuvaba numbrita, siis sõltub valemist. Maksuvaba avaldust võib esitada iga kuu (see on raamatupidajale väga suur koormus ehk avalduse esitamine võiks olla pigem erand kui reegel).            </t>
  </si>
  <si>
    <t xml:space="preserve">Kõik tabeli autoriõigused kuuluvad Themis Õigusbüroo OÜ-le. Kopeerimine, levitamine ja kasutamine ilma Themis Õigusbüroo loata ei ole lubatud.  </t>
  </si>
  <si>
    <r>
      <t xml:space="preserve">Üksi elava pensionäri toetus, </t>
    </r>
    <r>
      <rPr>
        <b/>
        <sz val="10"/>
        <rFont val="Arial"/>
        <family val="2"/>
        <charset val="186"/>
      </rPr>
      <t>peretoetused</t>
    </r>
    <r>
      <rPr>
        <sz val="10"/>
        <rFont val="Arial"/>
        <family val="2"/>
        <charset val="186"/>
      </rPr>
      <t xml:space="preserve"> (sh lapsetoetus lapsehooldustoetus,Sotsiaalkindlustusameti poolt makstav sünnitoetus, lasterikka pere toetus, ajateenija või asendusteenistuja lapsetoetus, eestkostetava või hooldatava lapse toetus, lapsendamistoetus, elluastumistoetus, toimetulekutoetus), </t>
    </r>
    <r>
      <rPr>
        <b/>
        <sz val="10"/>
        <rFont val="Arial"/>
        <family val="2"/>
        <charset val="186"/>
      </rPr>
      <t>kahjuhüvitise</t>
    </r>
    <r>
      <rPr>
        <sz val="10"/>
        <rFont val="Arial"/>
        <family val="2"/>
        <charset val="186"/>
      </rPr>
      <t xml:space="preserve"> lisakulutuse hüvitis (sh proteesidele, abivahenditele, retseptiravimitele, taastusravile, sõidukulud raviasutusse, kannatanu hooldamiskulud), </t>
    </r>
    <r>
      <rPr>
        <b/>
        <sz val="10"/>
        <rFont val="Arial"/>
        <family val="2"/>
        <charset val="186"/>
      </rPr>
      <t>elatis</t>
    </r>
    <r>
      <rPr>
        <sz val="10"/>
        <rFont val="Arial"/>
        <family val="2"/>
        <charset val="186"/>
      </rPr>
      <t xml:space="preserve"> ja </t>
    </r>
    <r>
      <rPr>
        <b/>
        <sz val="10"/>
        <rFont val="Arial"/>
        <family val="2"/>
        <charset val="186"/>
      </rPr>
      <t>elatisabi</t>
    </r>
    <r>
      <rPr>
        <sz val="10"/>
        <rFont val="Arial"/>
        <family val="2"/>
        <charset val="186"/>
      </rPr>
      <t xml:space="preserve"> (sh kohtumenetlusegne ja täitementlusaegne elatisabi, maksuvaba stipendium, maksuvabad toetused (töövõimetoetus, töötutoetus, vms), sõiduauto hüvitis sõiduarvestuse alusel üle seaduse piirmäära, kõik </t>
    </r>
    <r>
      <rPr>
        <b/>
        <sz val="10"/>
        <rFont val="Arial"/>
        <family val="2"/>
        <charset val="186"/>
      </rPr>
      <t>erisoodustused,</t>
    </r>
    <r>
      <rPr>
        <sz val="10"/>
        <rFont val="Arial"/>
        <family val="2"/>
        <charset val="186"/>
      </rPr>
      <t xml:space="preserve"> vastuvõetud </t>
    </r>
    <r>
      <rPr>
        <b/>
        <sz val="10"/>
        <rFont val="Arial"/>
        <family val="2"/>
        <charset val="186"/>
      </rPr>
      <t>pärandvara,</t>
    </r>
    <r>
      <rPr>
        <sz val="10"/>
        <rFont val="Arial"/>
        <family val="2"/>
        <charset val="186"/>
      </rPr>
      <t xml:space="preserve"> füüsiliselt isikult saadud </t>
    </r>
    <r>
      <rPr>
        <b/>
        <sz val="10"/>
        <rFont val="Arial"/>
        <family val="2"/>
        <charset val="186"/>
      </rPr>
      <t xml:space="preserve">kingitused </t>
    </r>
    <r>
      <rPr>
        <sz val="10"/>
        <rFont val="Arial"/>
        <family val="2"/>
        <charset val="186"/>
      </rPr>
      <t xml:space="preserve">või </t>
    </r>
    <r>
      <rPr>
        <b/>
        <sz val="10"/>
        <rFont val="Arial"/>
        <family val="2"/>
        <charset val="186"/>
      </rPr>
      <t>finantsabi,</t>
    </r>
    <r>
      <rPr>
        <sz val="10"/>
        <rFont val="Arial"/>
        <family val="2"/>
        <charset val="186"/>
      </rPr>
      <t xml:space="preserve"> muud maksuvabastused (nt </t>
    </r>
    <r>
      <rPr>
        <b/>
        <sz val="10"/>
        <rFont val="Arial"/>
        <family val="2"/>
        <charset val="186"/>
      </rPr>
      <t>eluaseme</t>
    </r>
    <r>
      <rPr>
        <sz val="10"/>
        <rFont val="Arial"/>
        <family val="2"/>
        <charset val="186"/>
      </rPr>
      <t xml:space="preserve"> või</t>
    </r>
    <r>
      <rPr>
        <b/>
        <sz val="10"/>
        <rFont val="Arial"/>
        <family val="2"/>
        <charset val="186"/>
      </rPr>
      <t xml:space="preserve"> isiklikus tarbimises oleva vallasjasja müük),</t>
    </r>
    <r>
      <rPr>
        <sz val="10"/>
        <rFont val="Arial"/>
        <family val="2"/>
        <charset val="186"/>
      </rPr>
      <t xml:space="preserve"> mida füüsilise isiku tuludeklaratsioonis ei deklareerita, maksuvaba normi piires makstud lähetuse päevarahad, kui alustehing on tehtud füüsilise isikuga, siis ka ettevõtlusega mitteseotud kulutused, varjatud kasumieraldised, siirdehinnad, erisoodustused, tööandja poolt makstav toetus lapse sünni puhul üle lahtris C2 märgitud piirmäära.</t>
    </r>
  </si>
  <si>
    <t xml:space="preserve">Residendist füüsilise isiku ühe aasta tulust arvatakse maha maksuvaba tulu kuni 6000 eurot. Kui tulu on suurem kui 14 400 eurot, arvutatakse maksuvaba tulu summa valemi järgi. Alati võetakse arvesse väiksem summa, st kui avalduses on väiksem summa, siis võetaksegi arvesse see. Kui väiksem summa tuleb valemi järgi, siis valemijärgne summa.  </t>
  </si>
  <si>
    <t>Lõplik maksuvaba tulu</t>
  </si>
  <si>
    <t>Maksuvaba tulu piirmäära saab jälgida e-maksuametis (sisene emta.ee à töötamine ja väljamaksed -&gt; minu sissetulekud -&gt; eeldatav tulumaksukohustus hetkeseisuga). Kui maksuvaba tulu piirmäär on täitunud, tuleb vastav teavitus. Teavitused saadetakse emta.ee või eesti.ee märgitud e-kirja aadressidele.</t>
  </si>
  <si>
    <t>3.      Kui oled vähemalt kahe kuni 17.a lapse vanem, sisesta lahtrisse B26 laste arv. See annab lisa maksuvabastuse.</t>
  </si>
  <si>
    <t>Maksuvaba tulu kuni 6000 eurot aastas / kuni 500 eurot kuus</t>
  </si>
  <si>
    <t>Maksuvaba summa aastas</t>
  </si>
  <si>
    <t>Sotsiaalmaksukohustus ühes kuus ravikindlustuse tagamiseks (miinimum 155,10 eurot)</t>
  </si>
  <si>
    <r>
      <rPr>
        <b/>
        <u/>
        <sz val="10"/>
        <color theme="1"/>
        <rFont val="Arial"/>
      </rPr>
      <t>Kasu</t>
    </r>
    <r>
      <rPr>
        <sz val="10"/>
        <color theme="1"/>
        <rFont val="Arial"/>
        <family val="2"/>
        <charset val="186"/>
      </rPr>
      <t xml:space="preserve"> (tulumaksuga maksustatav osa)</t>
    </r>
    <r>
      <rPr>
        <b/>
        <sz val="10"/>
        <color theme="1"/>
        <rFont val="Arial"/>
        <family val="2"/>
        <charset val="186"/>
      </rPr>
      <t xml:space="preserve"> vara võõrandamisest</t>
    </r>
    <r>
      <rPr>
        <sz val="10"/>
        <color theme="1"/>
        <rFont val="Arial"/>
        <family val="2"/>
        <charset val="186"/>
      </rPr>
      <t xml:space="preserve"> (korteri, metsa, materjali, väärtpaberite, vms, müük) (kasu, kuid kui TuMS kohaselt selline kasu ei ole maksuobjektiks, siis on aastatuluks vastava tululiigi brutosumma)*</t>
    </r>
  </si>
  <si>
    <r>
      <t xml:space="preserve">Maksustatavad toetused </t>
    </r>
    <r>
      <rPr>
        <sz val="10"/>
        <color theme="1"/>
        <rFont val="Arial"/>
        <family val="2"/>
        <charset val="186"/>
      </rPr>
      <t>(nt PRIA ettevõtlus toetus)</t>
    </r>
    <r>
      <rPr>
        <b/>
        <sz val="10"/>
        <color theme="1"/>
        <rFont val="Arial"/>
        <family val="2"/>
        <charset val="186"/>
      </rPr>
      <t xml:space="preserve">, </t>
    </r>
    <r>
      <rPr>
        <sz val="10"/>
        <color theme="1"/>
        <rFont val="Arial"/>
        <family val="2"/>
        <charset val="186"/>
      </rPr>
      <t>maksustatavad</t>
    </r>
    <r>
      <rPr>
        <b/>
        <sz val="10"/>
        <color theme="1"/>
        <rFont val="Arial"/>
        <family val="2"/>
        <charset val="186"/>
      </rPr>
      <t xml:space="preserve"> </t>
    </r>
    <r>
      <rPr>
        <sz val="10"/>
        <color theme="1"/>
        <rFont val="Arial"/>
        <family val="2"/>
        <charset val="186"/>
      </rPr>
      <t>stipendiumid</t>
    </r>
  </si>
  <si>
    <r>
      <t>AASTATULU ARVESTUS (</t>
    </r>
    <r>
      <rPr>
        <sz val="10"/>
        <color theme="1"/>
        <rFont val="Arial"/>
        <family val="2"/>
        <charset val="186"/>
      </rPr>
      <t>seisuga 11.aprill 2018)</t>
    </r>
  </si>
  <si>
    <r>
      <t>Preemia, lisatasu,</t>
    </r>
    <r>
      <rPr>
        <sz val="10"/>
        <rFont val="Arial"/>
        <family val="2"/>
        <charset val="186"/>
      </rPr>
      <t xml:space="preserve"> tööandja poolt makstav lapse sünni puhul makstav toetus, mis ületab 5/12 residendist füüsilise isiku maksustamisperioodi maksuvaba tulu; vms (bruto)</t>
    </r>
  </si>
</sst>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1"/>
      <name val="Arial"/>
      <family val="2"/>
      <charset val="186"/>
    </font>
    <font>
      <sz val="10"/>
      <color theme="1"/>
      <name val="Arial"/>
      <family val="2"/>
      <charset val="186"/>
    </font>
    <font>
      <b/>
      <sz val="10"/>
      <color rgb="FFFF0000"/>
      <name val="Arial"/>
      <family val="2"/>
      <charset val="186"/>
    </font>
    <font>
      <sz val="10"/>
      <color rgb="FF3366FF"/>
      <name val="Arial"/>
      <family val="2"/>
      <charset val="186"/>
    </font>
    <font>
      <sz val="10"/>
      <name val="Arial"/>
      <family val="2"/>
      <charset val="186"/>
    </font>
    <font>
      <b/>
      <sz val="10"/>
      <name val="Arial"/>
      <family val="2"/>
      <charset val="186"/>
    </font>
    <font>
      <b/>
      <sz val="10"/>
      <color rgb="FFFF0000"/>
      <name val="Arial"/>
      <family val="2"/>
      <charset val="186"/>
    </font>
    <font>
      <sz val="8"/>
      <name val="Calibri"/>
      <family val="2"/>
      <charset val="134"/>
      <scheme val="minor"/>
    </font>
    <font>
      <u/>
      <sz val="10"/>
      <name val="Arial"/>
      <family val="2"/>
      <charset val="186"/>
    </font>
    <font>
      <b/>
      <sz val="10"/>
      <color rgb="FF0000FF"/>
      <name val="Arial"/>
      <family val="2"/>
      <charset val="186"/>
    </font>
    <font>
      <sz val="10"/>
      <color rgb="FF0000FF"/>
      <name val="Arial"/>
      <family val="2"/>
      <charset val="186"/>
    </font>
    <font>
      <u/>
      <sz val="10"/>
      <color rgb="FF0000FF"/>
      <name val="Arial"/>
      <family val="2"/>
      <charset val="186"/>
    </font>
    <font>
      <sz val="10"/>
      <color rgb="FFFF0000"/>
      <name val="Arial"/>
      <family val="2"/>
      <charset val="186"/>
    </font>
    <font>
      <sz val="10"/>
      <color rgb="FF202020"/>
      <name val="Arial"/>
    </font>
    <font>
      <sz val="10"/>
      <color rgb="FF0061AA"/>
      <name val="Arial"/>
    </font>
    <font>
      <sz val="12"/>
      <color theme="1"/>
      <name val="Arial"/>
    </font>
    <font>
      <sz val="12"/>
      <color rgb="FF000000"/>
      <name val="Arial"/>
    </font>
    <font>
      <b/>
      <sz val="12"/>
      <color rgb="FF000000"/>
      <name val="Arial"/>
    </font>
    <font>
      <sz val="12"/>
      <color rgb="FF202020"/>
      <name val="Arial"/>
    </font>
    <font>
      <b/>
      <sz val="12"/>
      <color theme="1"/>
      <name val="Arial"/>
    </font>
    <font>
      <sz val="12"/>
      <color rgb="FF333333"/>
      <name val="Arial"/>
    </font>
    <font>
      <b/>
      <u/>
      <sz val="10"/>
      <color theme="1"/>
      <name val="Arial"/>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top/>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s>
  <cellStyleXfs count="1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5">
    <xf numFmtId="0" fontId="0" fillId="0" borderId="0" xfId="0"/>
    <xf numFmtId="0" fontId="4" fillId="0" borderId="0" xfId="0" applyFont="1"/>
    <xf numFmtId="0" fontId="4" fillId="0" borderId="0" xfId="0" applyFont="1" applyAlignment="1">
      <alignment wrapText="1"/>
    </xf>
    <xf numFmtId="3" fontId="5" fillId="0" borderId="0" xfId="0" applyNumberFormat="1" applyFont="1"/>
    <xf numFmtId="0" fontId="3" fillId="0" borderId="0" xfId="0" applyFont="1" applyAlignment="1">
      <alignment wrapText="1"/>
    </xf>
    <xf numFmtId="0" fontId="6" fillId="0" borderId="0" xfId="0" applyFont="1"/>
    <xf numFmtId="0" fontId="5" fillId="0" borderId="0" xfId="0" applyFont="1" applyAlignment="1">
      <alignment wrapText="1"/>
    </xf>
    <xf numFmtId="3" fontId="9" fillId="0" borderId="0" xfId="0" applyNumberFormat="1" applyFont="1"/>
    <xf numFmtId="0" fontId="5" fillId="0" borderId="1" xfId="0" applyFont="1" applyBorder="1" applyAlignment="1">
      <alignment wrapText="1"/>
    </xf>
    <xf numFmtId="3" fontId="5" fillId="0" borderId="1" xfId="0" applyNumberFormat="1" applyFont="1" applyBorder="1"/>
    <xf numFmtId="3" fontId="7" fillId="0" borderId="3" xfId="0" applyNumberFormat="1" applyFont="1" applyBorder="1"/>
    <xf numFmtId="3" fontId="7" fillId="0" borderId="17" xfId="0" applyNumberFormat="1" applyFont="1" applyBorder="1" applyAlignment="1">
      <alignment wrapText="1"/>
    </xf>
    <xf numFmtId="0" fontId="13" fillId="0" borderId="17" xfId="0" applyFont="1" applyBorder="1" applyAlignment="1">
      <alignment wrapText="1"/>
    </xf>
    <xf numFmtId="4" fontId="12" fillId="0" borderId="3" xfId="0" applyNumberFormat="1" applyFont="1" applyBorder="1" applyAlignment="1">
      <alignment horizontal="right"/>
    </xf>
    <xf numFmtId="0" fontId="13" fillId="0" borderId="5" xfId="0" applyFont="1" applyBorder="1" applyAlignment="1">
      <alignment wrapText="1"/>
    </xf>
    <xf numFmtId="4" fontId="12" fillId="0" borderId="3" xfId="0" applyNumberFormat="1" applyFont="1" applyBorder="1"/>
    <xf numFmtId="0" fontId="7" fillId="0" borderId="5" xfId="0" applyFont="1" applyBorder="1" applyAlignment="1">
      <alignment wrapText="1"/>
    </xf>
    <xf numFmtId="4" fontId="8" fillId="0" borderId="3" xfId="0" applyNumberFormat="1" applyFont="1" applyBorder="1"/>
    <xf numFmtId="0" fontId="15" fillId="0" borderId="0" xfId="0" applyFont="1"/>
    <xf numFmtId="3" fontId="7" fillId="0" borderId="18" xfId="0" applyNumberFormat="1" applyFont="1" applyBorder="1"/>
    <xf numFmtId="3" fontId="12" fillId="4" borderId="3" xfId="0" applyNumberFormat="1" applyFont="1" applyFill="1" applyBorder="1"/>
    <xf numFmtId="0" fontId="8" fillId="0" borderId="0" xfId="0" applyFont="1" applyAlignment="1">
      <alignment wrapText="1"/>
    </xf>
    <xf numFmtId="0" fontId="16" fillId="0" borderId="0" xfId="0" applyFont="1"/>
    <xf numFmtId="3" fontId="15" fillId="0" borderId="0" xfId="0" applyNumberFormat="1" applyFont="1"/>
    <xf numFmtId="0" fontId="3" fillId="0" borderId="0" xfId="0" applyFont="1" applyProtection="1">
      <protection locked="0"/>
    </xf>
    <xf numFmtId="0" fontId="4" fillId="0" borderId="0" xfId="0" applyFont="1" applyProtection="1">
      <protection locked="0"/>
    </xf>
    <xf numFmtId="0" fontId="15" fillId="0" borderId="0" xfId="0" applyFont="1" applyProtection="1">
      <protection locked="0"/>
    </xf>
    <xf numFmtId="0" fontId="3" fillId="2" borderId="4" xfId="0" applyFont="1" applyFill="1" applyBorder="1" applyAlignment="1" applyProtection="1">
      <alignment wrapText="1"/>
      <protection locked="0"/>
    </xf>
    <xf numFmtId="0" fontId="8" fillId="2" borderId="2" xfId="0" applyFont="1" applyFill="1" applyBorder="1" applyAlignment="1" applyProtection="1">
      <alignment wrapText="1"/>
      <protection locked="0"/>
    </xf>
    <xf numFmtId="0" fontId="3" fillId="2" borderId="2" xfId="0" applyFont="1" applyFill="1" applyBorder="1" applyAlignment="1" applyProtection="1">
      <alignment wrapText="1"/>
      <protection locked="0"/>
    </xf>
    <xf numFmtId="0" fontId="4" fillId="2" borderId="2" xfId="0" applyFont="1" applyFill="1" applyBorder="1" applyAlignment="1" applyProtection="1">
      <alignment wrapText="1"/>
      <protection locked="0"/>
    </xf>
    <xf numFmtId="0" fontId="3" fillId="2" borderId="10" xfId="0" applyFont="1" applyFill="1" applyBorder="1" applyAlignment="1" applyProtection="1">
      <alignment wrapText="1"/>
      <protection locked="0"/>
    </xf>
    <xf numFmtId="0" fontId="3" fillId="2" borderId="13" xfId="0" applyFont="1" applyFill="1" applyBorder="1" applyAlignment="1" applyProtection="1">
      <alignment wrapText="1"/>
      <protection locked="0"/>
    </xf>
    <xf numFmtId="0" fontId="4" fillId="0" borderId="7" xfId="0" applyFont="1" applyBorder="1" applyProtection="1">
      <protection locked="0"/>
    </xf>
    <xf numFmtId="3" fontId="15" fillId="4" borderId="8" xfId="0" applyNumberFormat="1" applyFont="1" applyFill="1" applyBorder="1" applyProtection="1">
      <protection locked="0"/>
    </xf>
    <xf numFmtId="3" fontId="15" fillId="4" borderId="9" xfId="0" applyNumberFormat="1" applyFont="1" applyFill="1" applyBorder="1" applyProtection="1">
      <protection locked="0"/>
    </xf>
    <xf numFmtId="0" fontId="15" fillId="4" borderId="9" xfId="0" applyFont="1" applyFill="1" applyBorder="1" applyProtection="1">
      <protection locked="0"/>
    </xf>
    <xf numFmtId="0" fontId="15" fillId="4" borderId="11" xfId="0" applyFont="1" applyFill="1" applyBorder="1" applyProtection="1">
      <protection locked="0"/>
    </xf>
    <xf numFmtId="0" fontId="4" fillId="0" borderId="5" xfId="0" applyFont="1" applyBorder="1" applyProtection="1">
      <protection locked="0"/>
    </xf>
    <xf numFmtId="3" fontId="15" fillId="4" borderId="1" xfId="0" applyNumberFormat="1" applyFont="1" applyFill="1" applyBorder="1" applyProtection="1">
      <protection locked="0"/>
    </xf>
    <xf numFmtId="0" fontId="15" fillId="4" borderId="1" xfId="0" applyFont="1" applyFill="1" applyBorder="1" applyProtection="1">
      <protection locked="0"/>
    </xf>
    <xf numFmtId="0" fontId="15" fillId="4" borderId="12" xfId="0" applyFont="1" applyFill="1" applyBorder="1" applyProtection="1">
      <protection locked="0"/>
    </xf>
    <xf numFmtId="0" fontId="4" fillId="0" borderId="6" xfId="0" applyFont="1" applyBorder="1" applyProtection="1">
      <protection locked="0"/>
    </xf>
    <xf numFmtId="3" fontId="15" fillId="4" borderId="4" xfId="0" applyNumberFormat="1" applyFont="1" applyFill="1" applyBorder="1" applyProtection="1">
      <protection locked="0"/>
    </xf>
    <xf numFmtId="3" fontId="15" fillId="4" borderId="2" xfId="0" applyNumberFormat="1" applyFont="1" applyFill="1" applyBorder="1" applyProtection="1">
      <protection locked="0"/>
    </xf>
    <xf numFmtId="0" fontId="15" fillId="4" borderId="2" xfId="0" applyFont="1" applyFill="1" applyBorder="1" applyProtection="1">
      <protection locked="0"/>
    </xf>
    <xf numFmtId="0" fontId="15" fillId="4" borderId="10" xfId="0" applyFont="1" applyFill="1" applyBorder="1" applyProtection="1">
      <protection locked="0"/>
    </xf>
    <xf numFmtId="0" fontId="3" fillId="0" borderId="17" xfId="0" applyFont="1" applyFill="1" applyBorder="1" applyProtection="1">
      <protection locked="0"/>
    </xf>
    <xf numFmtId="0" fontId="8" fillId="0" borderId="5" xfId="0" applyFont="1" applyFill="1" applyBorder="1" applyProtection="1">
      <protection locked="0"/>
    </xf>
    <xf numFmtId="3" fontId="5" fillId="0" borderId="0" xfId="0" applyNumberFormat="1" applyFont="1" applyProtection="1">
      <protection locked="0"/>
    </xf>
    <xf numFmtId="0" fontId="3" fillId="2" borderId="6" xfId="0" applyFont="1" applyFill="1" applyBorder="1" applyAlignment="1" applyProtection="1">
      <alignment wrapText="1"/>
    </xf>
    <xf numFmtId="3" fontId="3" fillId="0" borderId="14" xfId="0" applyNumberFormat="1" applyFont="1" applyBorder="1" applyProtection="1"/>
    <xf numFmtId="3" fontId="3" fillId="0" borderId="15" xfId="0" applyNumberFormat="1" applyFont="1" applyBorder="1" applyProtection="1"/>
    <xf numFmtId="3" fontId="3" fillId="0" borderId="13" xfId="0" applyNumberFormat="1" applyFont="1" applyBorder="1" applyProtection="1"/>
    <xf numFmtId="3" fontId="8" fillId="0" borderId="8" xfId="0" applyNumberFormat="1" applyFont="1" applyBorder="1" applyProtection="1"/>
    <xf numFmtId="3" fontId="8" fillId="0" borderId="0" xfId="0" applyNumberFormat="1" applyFont="1" applyProtection="1"/>
    <xf numFmtId="3" fontId="3" fillId="0" borderId="16" xfId="0" applyNumberFormat="1" applyFont="1" applyBorder="1" applyProtection="1"/>
    <xf numFmtId="3" fontId="8" fillId="0" borderId="3" xfId="0" applyNumberFormat="1" applyFont="1" applyBorder="1" applyProtection="1"/>
    <xf numFmtId="0" fontId="18" fillId="0" borderId="0" xfId="0" applyFont="1"/>
    <xf numFmtId="0" fontId="19" fillId="0" borderId="0" xfId="0" applyFont="1" applyAlignment="1">
      <alignment horizontal="left" vertical="center"/>
    </xf>
    <xf numFmtId="0" fontId="19" fillId="0" borderId="0" xfId="0" applyFont="1"/>
    <xf numFmtId="0" fontId="22" fillId="0" borderId="0" xfId="0" applyFont="1"/>
    <xf numFmtId="3" fontId="7" fillId="0" borderId="5" xfId="0" applyNumberFormat="1" applyFont="1" applyBorder="1" applyAlignment="1">
      <alignment wrapText="1"/>
    </xf>
    <xf numFmtId="0" fontId="19" fillId="0" borderId="0" xfId="0" applyFont="1" applyAlignment="1">
      <alignment wrapText="1"/>
    </xf>
    <xf numFmtId="0" fontId="19" fillId="0" borderId="0" xfId="0" applyFont="1" applyAlignment="1">
      <alignment vertical="center"/>
    </xf>
    <xf numFmtId="0" fontId="19" fillId="0" borderId="0" xfId="0" applyFont="1" applyAlignment="1"/>
    <xf numFmtId="0" fontId="21" fillId="0" borderId="0" xfId="0" applyFont="1" applyAlignment="1"/>
    <xf numFmtId="0" fontId="19" fillId="0" borderId="0" xfId="0" applyFont="1" applyAlignment="1">
      <alignment vertical="center" wrapText="1"/>
    </xf>
    <xf numFmtId="0" fontId="20" fillId="0" borderId="0" xfId="0" applyFont="1" applyAlignment="1">
      <alignment vertical="center" wrapText="1"/>
    </xf>
    <xf numFmtId="0" fontId="7" fillId="0" borderId="0" xfId="0" applyFont="1" applyAlignment="1">
      <alignment wrapText="1"/>
    </xf>
    <xf numFmtId="0" fontId="7" fillId="0" borderId="0" xfId="0" applyFont="1" applyBorder="1" applyAlignment="1" applyProtection="1">
      <alignment wrapText="1"/>
      <protection locked="0"/>
    </xf>
    <xf numFmtId="3" fontId="7" fillId="0" borderId="0" xfId="0" applyNumberFormat="1" applyFont="1" applyBorder="1" applyProtection="1"/>
    <xf numFmtId="0" fontId="8" fillId="0" borderId="5" xfId="0" applyFont="1" applyBorder="1" applyAlignment="1" applyProtection="1">
      <alignment wrapText="1"/>
      <protection locked="0"/>
    </xf>
    <xf numFmtId="0" fontId="8" fillId="3" borderId="10"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7"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vertical="center" wrapText="1"/>
    </xf>
    <xf numFmtId="0" fontId="23" fillId="0" borderId="0" xfId="0" applyFont="1" applyAlignment="1">
      <alignment horizontal="left"/>
    </xf>
    <xf numFmtId="0" fontId="18" fillId="0" borderId="0" xfId="0" applyFont="1" applyAlignment="1">
      <alignment horizont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xf>
    <xf numFmtId="0" fontId="21" fillId="0" borderId="0" xfId="0" applyFont="1" applyAlignment="1">
      <alignment horizontal="left" wrapText="1"/>
    </xf>
  </cellXfs>
  <cellStyles count="1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2952750</xdr:colOff>
      <xdr:row>1</xdr:row>
      <xdr:rowOff>952500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1689"/>
          <a:ext cx="2952750" cy="952500"/>
        </a:xfrm>
        <a:prstGeom prst="rect">
          <a:avLst/>
        </a:prstGeom>
        <a:ln>
          <a:noFill/>
        </a:ln>
        <a:effectLst>
          <a:softEdge rad="11250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6"/>
  <sheetViews>
    <sheetView tabSelected="1" zoomScale="111" zoomScaleNormal="111" zoomScalePageLayoutView="111" workbookViewId="0">
      <selection activeCell="K2" sqref="K2"/>
    </sheetView>
  </sheetViews>
  <sheetFormatPr defaultColWidth="10.875" defaultRowHeight="12.75"/>
  <cols>
    <col min="1" max="1" width="39.625" style="1" customWidth="1"/>
    <col min="2" max="2" width="15" style="1" customWidth="1"/>
    <col min="3" max="3" width="18" style="1" customWidth="1"/>
    <col min="4" max="4" width="11.625" style="1" bestFit="1" customWidth="1"/>
    <col min="5" max="5" width="12.625" style="1" customWidth="1"/>
    <col min="6" max="6" width="14.5" style="1" customWidth="1"/>
    <col min="7" max="7" width="12.875" style="1" bestFit="1" customWidth="1"/>
    <col min="8" max="8" width="18.375" style="1" customWidth="1"/>
    <col min="9" max="9" width="16.375" style="1" customWidth="1"/>
    <col min="10" max="10" width="13.625" style="1" customWidth="1"/>
    <col min="11" max="11" width="13.125" style="1" customWidth="1"/>
    <col min="12" max="12" width="13.625" style="1" customWidth="1"/>
    <col min="13" max="13" width="9.125" style="1" bestFit="1" customWidth="1"/>
    <col min="14" max="14" width="8.625" style="1" bestFit="1" customWidth="1"/>
    <col min="15" max="16384" width="10.875" style="1"/>
  </cols>
  <sheetData>
    <row r="1" spans="1:14" ht="18" customHeight="1">
      <c r="A1" s="24" t="s">
        <v>75</v>
      </c>
      <c r="B1" s="25"/>
      <c r="C1" s="26" t="s">
        <v>64</v>
      </c>
      <c r="D1" s="25"/>
      <c r="E1" s="25"/>
      <c r="F1" s="25"/>
      <c r="G1" s="25"/>
      <c r="H1" s="25"/>
      <c r="I1" s="25"/>
      <c r="J1" s="25"/>
      <c r="K1" s="25"/>
      <c r="L1" s="25"/>
      <c r="M1" s="25"/>
      <c r="N1" s="25"/>
    </row>
    <row r="2" spans="1:14" s="2" customFormat="1" ht="140.25">
      <c r="A2" s="50" t="s">
        <v>13</v>
      </c>
      <c r="B2" s="27" t="s">
        <v>34</v>
      </c>
      <c r="C2" s="28" t="s">
        <v>76</v>
      </c>
      <c r="D2" s="29" t="s">
        <v>14</v>
      </c>
      <c r="E2" s="29" t="s">
        <v>26</v>
      </c>
      <c r="F2" s="30" t="s">
        <v>29</v>
      </c>
      <c r="G2" s="29" t="s">
        <v>30</v>
      </c>
      <c r="H2" s="29" t="s">
        <v>73</v>
      </c>
      <c r="I2" s="29" t="s">
        <v>25</v>
      </c>
      <c r="J2" s="29" t="s">
        <v>27</v>
      </c>
      <c r="K2" s="29" t="s">
        <v>74</v>
      </c>
      <c r="L2" s="29" t="s">
        <v>17</v>
      </c>
      <c r="M2" s="31" t="s">
        <v>31</v>
      </c>
      <c r="N2" s="32" t="s">
        <v>19</v>
      </c>
    </row>
    <row r="3" spans="1:14">
      <c r="A3" s="33" t="s">
        <v>0</v>
      </c>
      <c r="B3" s="34"/>
      <c r="C3" s="35"/>
      <c r="D3" s="35"/>
      <c r="E3" s="35"/>
      <c r="F3" s="36"/>
      <c r="G3" s="36"/>
      <c r="H3" s="36"/>
      <c r="I3" s="36"/>
      <c r="J3" s="36"/>
      <c r="K3" s="36"/>
      <c r="L3" s="36"/>
      <c r="M3" s="37"/>
      <c r="N3" s="51">
        <f t="shared" ref="N3:N14" si="0">SUM(B3:M3)</f>
        <v>0</v>
      </c>
    </row>
    <row r="4" spans="1:14">
      <c r="A4" s="38" t="s">
        <v>1</v>
      </c>
      <c r="B4" s="34"/>
      <c r="C4" s="39"/>
      <c r="D4" s="39"/>
      <c r="E4" s="39"/>
      <c r="F4" s="40"/>
      <c r="G4" s="40"/>
      <c r="H4" s="40"/>
      <c r="I4" s="40"/>
      <c r="J4" s="40"/>
      <c r="K4" s="40"/>
      <c r="L4" s="40"/>
      <c r="M4" s="41"/>
      <c r="N4" s="52">
        <f t="shared" si="0"/>
        <v>0</v>
      </c>
    </row>
    <row r="5" spans="1:14">
      <c r="A5" s="38" t="s">
        <v>2</v>
      </c>
      <c r="B5" s="34"/>
      <c r="C5" s="39"/>
      <c r="D5" s="39"/>
      <c r="E5" s="39"/>
      <c r="F5" s="40"/>
      <c r="G5" s="40"/>
      <c r="H5" s="40"/>
      <c r="I5" s="40"/>
      <c r="J5" s="40"/>
      <c r="K5" s="40"/>
      <c r="L5" s="40"/>
      <c r="M5" s="41"/>
      <c r="N5" s="52">
        <f t="shared" si="0"/>
        <v>0</v>
      </c>
    </row>
    <row r="6" spans="1:14">
      <c r="A6" s="38" t="s">
        <v>3</v>
      </c>
      <c r="B6" s="34"/>
      <c r="C6" s="39"/>
      <c r="D6" s="39"/>
      <c r="E6" s="39"/>
      <c r="F6" s="40"/>
      <c r="G6" s="40"/>
      <c r="H6" s="40"/>
      <c r="I6" s="40"/>
      <c r="J6" s="40"/>
      <c r="K6" s="40"/>
      <c r="L6" s="40"/>
      <c r="M6" s="41"/>
      <c r="N6" s="52">
        <f t="shared" si="0"/>
        <v>0</v>
      </c>
    </row>
    <row r="7" spans="1:14">
      <c r="A7" s="38" t="s">
        <v>4</v>
      </c>
      <c r="B7" s="34"/>
      <c r="C7" s="39"/>
      <c r="D7" s="39"/>
      <c r="E7" s="39"/>
      <c r="F7" s="40"/>
      <c r="G7" s="40"/>
      <c r="H7" s="40"/>
      <c r="I7" s="40"/>
      <c r="J7" s="40"/>
      <c r="K7" s="40"/>
      <c r="L7" s="40"/>
      <c r="M7" s="41"/>
      <c r="N7" s="52">
        <f t="shared" si="0"/>
        <v>0</v>
      </c>
    </row>
    <row r="8" spans="1:14">
      <c r="A8" s="38" t="s">
        <v>5</v>
      </c>
      <c r="B8" s="34"/>
      <c r="C8" s="39"/>
      <c r="D8" s="39"/>
      <c r="E8" s="39"/>
      <c r="F8" s="40"/>
      <c r="G8" s="40"/>
      <c r="H8" s="40"/>
      <c r="I8" s="40"/>
      <c r="J8" s="40"/>
      <c r="K8" s="40"/>
      <c r="L8" s="40"/>
      <c r="M8" s="41"/>
      <c r="N8" s="52">
        <f t="shared" si="0"/>
        <v>0</v>
      </c>
    </row>
    <row r="9" spans="1:14">
      <c r="A9" s="38" t="s">
        <v>6</v>
      </c>
      <c r="B9" s="34"/>
      <c r="C9" s="39"/>
      <c r="D9" s="39"/>
      <c r="E9" s="39"/>
      <c r="F9" s="40"/>
      <c r="G9" s="40"/>
      <c r="H9" s="40"/>
      <c r="I9" s="40"/>
      <c r="J9" s="40"/>
      <c r="K9" s="40"/>
      <c r="L9" s="40"/>
      <c r="M9" s="41"/>
      <c r="N9" s="52">
        <f t="shared" si="0"/>
        <v>0</v>
      </c>
    </row>
    <row r="10" spans="1:14">
      <c r="A10" s="38" t="s">
        <v>7</v>
      </c>
      <c r="B10" s="34"/>
      <c r="C10" s="39"/>
      <c r="D10" s="39"/>
      <c r="E10" s="39"/>
      <c r="F10" s="40"/>
      <c r="G10" s="40"/>
      <c r="H10" s="40"/>
      <c r="I10" s="40"/>
      <c r="J10" s="40"/>
      <c r="K10" s="40"/>
      <c r="L10" s="40"/>
      <c r="M10" s="41"/>
      <c r="N10" s="52">
        <f t="shared" si="0"/>
        <v>0</v>
      </c>
    </row>
    <row r="11" spans="1:14">
      <c r="A11" s="38" t="s">
        <v>8</v>
      </c>
      <c r="B11" s="34"/>
      <c r="C11" s="39"/>
      <c r="D11" s="39"/>
      <c r="E11" s="39"/>
      <c r="F11" s="40"/>
      <c r="G11" s="40"/>
      <c r="H11" s="40"/>
      <c r="I11" s="40"/>
      <c r="J11" s="40"/>
      <c r="K11" s="40"/>
      <c r="L11" s="40"/>
      <c r="M11" s="41"/>
      <c r="N11" s="52">
        <f t="shared" si="0"/>
        <v>0</v>
      </c>
    </row>
    <row r="12" spans="1:14">
      <c r="A12" s="38" t="s">
        <v>9</v>
      </c>
      <c r="B12" s="34"/>
      <c r="C12" s="39"/>
      <c r="D12" s="39"/>
      <c r="E12" s="39"/>
      <c r="F12" s="40"/>
      <c r="G12" s="40"/>
      <c r="H12" s="40"/>
      <c r="I12" s="40"/>
      <c r="J12" s="40"/>
      <c r="K12" s="40"/>
      <c r="L12" s="40"/>
      <c r="M12" s="41"/>
      <c r="N12" s="52">
        <f t="shared" si="0"/>
        <v>0</v>
      </c>
    </row>
    <row r="13" spans="1:14">
      <c r="A13" s="38" t="s">
        <v>10</v>
      </c>
      <c r="B13" s="34"/>
      <c r="C13" s="39"/>
      <c r="D13" s="39"/>
      <c r="E13" s="39"/>
      <c r="F13" s="40"/>
      <c r="G13" s="40"/>
      <c r="H13" s="40"/>
      <c r="I13" s="40"/>
      <c r="J13" s="40"/>
      <c r="K13" s="40"/>
      <c r="L13" s="40"/>
      <c r="M13" s="41"/>
      <c r="N13" s="52">
        <f t="shared" si="0"/>
        <v>0</v>
      </c>
    </row>
    <row r="14" spans="1:14">
      <c r="A14" s="42" t="s">
        <v>11</v>
      </c>
      <c r="B14" s="43"/>
      <c r="C14" s="44"/>
      <c r="D14" s="44"/>
      <c r="E14" s="44"/>
      <c r="F14" s="45"/>
      <c r="G14" s="45"/>
      <c r="H14" s="45"/>
      <c r="I14" s="45"/>
      <c r="J14" s="45"/>
      <c r="K14" s="45"/>
      <c r="L14" s="45"/>
      <c r="M14" s="46"/>
      <c r="N14" s="53">
        <f t="shared" si="0"/>
        <v>0</v>
      </c>
    </row>
    <row r="15" spans="1:14">
      <c r="A15" s="47" t="s">
        <v>35</v>
      </c>
      <c r="B15" s="54">
        <f>SUM(B3:B14)</f>
        <v>0</v>
      </c>
      <c r="C15" s="55">
        <f t="shared" ref="C15" si="1">SUM(C3:C14)</f>
        <v>0</v>
      </c>
      <c r="D15" s="55">
        <f t="shared" ref="D15" si="2">SUM(D3:D14)</f>
        <v>0</v>
      </c>
      <c r="E15" s="55">
        <f t="shared" ref="E15" si="3">SUM(E3:E14)</f>
        <v>0</v>
      </c>
      <c r="F15" s="55">
        <f t="shared" ref="F15" si="4">SUM(F3:F14)</f>
        <v>0</v>
      </c>
      <c r="G15" s="55">
        <f t="shared" ref="G15" si="5">SUM(G3:G14)</f>
        <v>0</v>
      </c>
      <c r="H15" s="55">
        <f t="shared" ref="H15" si="6">SUM(H3:H14)</f>
        <v>0</v>
      </c>
      <c r="I15" s="55">
        <f t="shared" ref="I15" si="7">SUM(I3:I14)</f>
        <v>0</v>
      </c>
      <c r="J15" s="55">
        <f t="shared" ref="J15" si="8">SUM(J3:J14)</f>
        <v>0</v>
      </c>
      <c r="K15" s="55">
        <f t="shared" ref="K15" si="9">SUM(K3:K14)</f>
        <v>0</v>
      </c>
      <c r="L15" s="55">
        <f t="shared" ref="L15" si="10">SUM(L3:L14)</f>
        <v>0</v>
      </c>
      <c r="M15" s="55">
        <f t="shared" ref="M15" si="11">SUM(M3:M14)</f>
        <v>0</v>
      </c>
      <c r="N15" s="56">
        <f t="shared" ref="N15" si="12">SUM(N3:N14)</f>
        <v>0</v>
      </c>
    </row>
    <row r="16" spans="1:14">
      <c r="A16" s="48" t="s">
        <v>36</v>
      </c>
      <c r="B16" s="57">
        <f>N15</f>
        <v>0</v>
      </c>
      <c r="C16" s="26" t="s">
        <v>37</v>
      </c>
      <c r="D16" s="25"/>
      <c r="E16" s="25"/>
      <c r="F16" s="25"/>
      <c r="G16" s="25"/>
      <c r="H16" s="25"/>
      <c r="I16" s="25"/>
      <c r="J16" s="25"/>
      <c r="K16" s="25"/>
      <c r="L16" s="25"/>
      <c r="M16" s="25"/>
      <c r="N16" s="25"/>
    </row>
    <row r="17" spans="1:14">
      <c r="A17" s="72" t="s">
        <v>16</v>
      </c>
      <c r="B17" s="57">
        <f>B16/12</f>
        <v>0</v>
      </c>
      <c r="C17" s="49"/>
      <c r="D17" s="49"/>
      <c r="E17" s="49"/>
      <c r="F17" s="25"/>
      <c r="G17" s="25"/>
      <c r="H17" s="25"/>
      <c r="I17" s="25"/>
      <c r="J17" s="25"/>
      <c r="K17" s="25"/>
      <c r="L17" s="25"/>
      <c r="M17" s="25"/>
      <c r="N17" s="25"/>
    </row>
    <row r="18" spans="1:14" ht="25.5">
      <c r="A18" s="70" t="s">
        <v>72</v>
      </c>
      <c r="B18" s="71">
        <f>B17*33%</f>
        <v>0</v>
      </c>
      <c r="C18" s="49"/>
      <c r="D18" s="49"/>
      <c r="E18" s="49"/>
      <c r="F18" s="25"/>
      <c r="G18" s="25"/>
      <c r="H18" s="25"/>
      <c r="I18" s="25"/>
      <c r="J18" s="25"/>
      <c r="K18" s="25"/>
      <c r="L18" s="25"/>
      <c r="M18" s="25"/>
      <c r="N18" s="25"/>
    </row>
    <row r="19" spans="1:14">
      <c r="C19" s="3"/>
      <c r="D19" s="3"/>
      <c r="E19" s="3"/>
    </row>
    <row r="20" spans="1:14" ht="15" customHeight="1">
      <c r="A20" s="73" t="s">
        <v>70</v>
      </c>
      <c r="B20" s="74"/>
      <c r="C20" s="5"/>
      <c r="D20" s="3"/>
      <c r="E20" s="3"/>
    </row>
    <row r="21" spans="1:14" ht="25.5">
      <c r="A21" s="12" t="s">
        <v>40</v>
      </c>
      <c r="B21" s="13">
        <f>IF(B17&lt;=1200,500,"")</f>
        <v>500</v>
      </c>
      <c r="C21" s="3"/>
      <c r="D21" s="3"/>
      <c r="E21" s="3"/>
    </row>
    <row r="22" spans="1:14" ht="25.5">
      <c r="A22" s="14" t="s">
        <v>22</v>
      </c>
      <c r="B22" s="13" t="str">
        <f>IF(AND(B21="",B23=""),IF(B17&gt;2100,0,IF(B17&lt;1200,500,500-0.55556*(B17-1200))),"")</f>
        <v/>
      </c>
      <c r="D22" s="3"/>
      <c r="E22" s="3"/>
    </row>
    <row r="23" spans="1:14" ht="17.100000000000001" customHeight="1">
      <c r="A23" s="14" t="s">
        <v>23</v>
      </c>
      <c r="B23" s="15" t="str">
        <f>IF(B17&gt;=2100,0,"")</f>
        <v/>
      </c>
      <c r="C23" s="5"/>
      <c r="D23" s="3"/>
      <c r="E23" s="3"/>
    </row>
    <row r="24" spans="1:14">
      <c r="A24" s="8"/>
      <c r="B24" s="9"/>
      <c r="C24" s="3"/>
      <c r="D24" s="3"/>
      <c r="E24" s="3"/>
    </row>
    <row r="25" spans="1:14" ht="14.1" customHeight="1">
      <c r="A25" s="75" t="s">
        <v>18</v>
      </c>
      <c r="B25" s="75"/>
      <c r="C25" s="5"/>
      <c r="D25" s="3"/>
      <c r="E25" s="3"/>
    </row>
    <row r="26" spans="1:14" ht="38.25">
      <c r="A26" s="11" t="s">
        <v>20</v>
      </c>
      <c r="B26" s="10">
        <v>1848</v>
      </c>
      <c r="E26" s="3"/>
    </row>
    <row r="27" spans="1:14">
      <c r="A27" s="62" t="s">
        <v>57</v>
      </c>
      <c r="B27" s="20">
        <v>0</v>
      </c>
      <c r="C27" s="23" t="s">
        <v>38</v>
      </c>
      <c r="D27" s="3"/>
      <c r="E27" s="3"/>
    </row>
    <row r="28" spans="1:14">
      <c r="A28" s="19"/>
      <c r="B28" s="7"/>
      <c r="C28" s="7"/>
      <c r="D28" s="3"/>
      <c r="E28" s="3"/>
    </row>
    <row r="29" spans="1:14">
      <c r="A29" s="75" t="s">
        <v>28</v>
      </c>
      <c r="B29" s="75"/>
      <c r="C29" s="7"/>
      <c r="D29" s="3"/>
      <c r="E29" s="3"/>
    </row>
    <row r="30" spans="1:14" ht="25.5">
      <c r="A30" s="14" t="s">
        <v>24</v>
      </c>
      <c r="B30" s="15">
        <f>B31/12</f>
        <v>500</v>
      </c>
      <c r="C30" s="23" t="s">
        <v>39</v>
      </c>
      <c r="D30" s="3"/>
      <c r="E30" s="3"/>
    </row>
    <row r="31" spans="1:14">
      <c r="A31" s="16" t="s">
        <v>71</v>
      </c>
      <c r="B31" s="17">
        <f>SUM(B21:B23)*12+(B27-1)*B26*IF(B27=0,0,1)</f>
        <v>6000</v>
      </c>
      <c r="C31" s="18"/>
      <c r="D31" s="3"/>
      <c r="E31" s="3"/>
    </row>
    <row r="32" spans="1:14">
      <c r="A32" s="6"/>
      <c r="B32" s="3"/>
      <c r="D32" s="3"/>
      <c r="E32" s="3"/>
    </row>
    <row r="33" spans="1:14">
      <c r="A33" s="6"/>
      <c r="B33" s="3"/>
      <c r="D33" s="3"/>
      <c r="E33" s="3"/>
    </row>
    <row r="34" spans="1:14">
      <c r="A34" s="6"/>
      <c r="B34" s="3"/>
      <c r="D34" s="3"/>
      <c r="E34" s="3"/>
    </row>
    <row r="35" spans="1:14">
      <c r="A35" s="21" t="s">
        <v>32</v>
      </c>
      <c r="B35" s="22" t="s">
        <v>33</v>
      </c>
      <c r="D35" s="3"/>
      <c r="E35" s="3"/>
    </row>
    <row r="36" spans="1:14" ht="77.099999999999994" customHeight="1">
      <c r="A36" s="4" t="s">
        <v>12</v>
      </c>
      <c r="B36" s="76" t="s">
        <v>65</v>
      </c>
      <c r="C36" s="76"/>
      <c r="D36" s="76"/>
      <c r="E36" s="76"/>
      <c r="F36" s="76"/>
      <c r="G36" s="76"/>
      <c r="H36" s="76"/>
      <c r="I36" s="76"/>
      <c r="J36" s="76"/>
      <c r="K36" s="76"/>
      <c r="L36" s="76"/>
      <c r="M36" s="69"/>
      <c r="N36" s="69"/>
    </row>
  </sheetData>
  <mergeCells count="4">
    <mergeCell ref="A20:B20"/>
    <mergeCell ref="A25:B25"/>
    <mergeCell ref="A29:B29"/>
    <mergeCell ref="B36:L36"/>
  </mergeCells>
  <phoneticPr fontId="10" type="noConversion"/>
  <pageMargins left="1.18" right="1.18" top="1.18" bottom="0.39000000000000007" header="0.5" footer="0.5"/>
  <pageSetup paperSize="9" scale="44" orientation="landscape" horizontalDpi="4294967292" verticalDpi="4294967292"/>
  <colBreaks count="1" manualBreakCount="1">
    <brk id="14" max="1048575" man="1"/>
  </colBreaks>
  <ignoredErrors>
    <ignoredError sqref="N4:N14 C15:M15" emptyCellReference="1"/>
  </ignoredErrors>
  <drawing r:id="rId1"/>
  <extLst>
    <ext xmlns:mx="http://schemas.microsoft.com/office/mac/excel/2008/main" uri="{64002731-A6B0-56B0-2670-7721B7C09600}">
      <mx:PLV Mode="0" OnePage="0" WScale="41"/>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125" zoomScaleNormal="125" zoomScalePageLayoutView="125" workbookViewId="0">
      <selection activeCell="A23" sqref="A23"/>
    </sheetView>
  </sheetViews>
  <sheetFormatPr defaultColWidth="10.875" defaultRowHeight="15"/>
  <cols>
    <col min="1" max="1" width="23.125" style="58" bestFit="1" customWidth="1"/>
    <col min="2" max="16384" width="10.875" style="58"/>
  </cols>
  <sheetData>
    <row r="1" spans="1:17" ht="15.75">
      <c r="A1" s="61" t="s">
        <v>41</v>
      </c>
    </row>
    <row r="2" spans="1:17">
      <c r="A2" s="58" t="s">
        <v>42</v>
      </c>
      <c r="B2" s="82" t="s">
        <v>53</v>
      </c>
      <c r="C2" s="82"/>
      <c r="D2" s="82"/>
      <c r="E2" s="82"/>
      <c r="F2" s="82"/>
      <c r="G2" s="82"/>
      <c r="H2" s="82"/>
      <c r="I2" s="82"/>
      <c r="J2" s="82"/>
      <c r="K2" s="82"/>
      <c r="L2" s="82"/>
      <c r="M2" s="82"/>
      <c r="N2" s="82"/>
      <c r="O2" s="82"/>
      <c r="P2" s="64"/>
      <c r="Q2" s="64"/>
    </row>
    <row r="3" spans="1:17">
      <c r="A3" s="60" t="s">
        <v>43</v>
      </c>
      <c r="B3" s="83" t="s">
        <v>49</v>
      </c>
      <c r="C3" s="83"/>
      <c r="D3" s="83"/>
      <c r="E3" s="83"/>
      <c r="F3" s="83"/>
      <c r="G3" s="83"/>
      <c r="H3" s="83"/>
      <c r="I3" s="83"/>
      <c r="J3" s="83"/>
      <c r="K3" s="83"/>
      <c r="L3" s="83"/>
      <c r="M3" s="83"/>
      <c r="N3" s="83"/>
      <c r="O3" s="83"/>
      <c r="P3" s="65"/>
      <c r="Q3" s="65"/>
    </row>
    <row r="4" spans="1:17">
      <c r="A4" s="60" t="s">
        <v>44</v>
      </c>
      <c r="B4" s="83" t="s">
        <v>50</v>
      </c>
      <c r="C4" s="83"/>
      <c r="D4" s="83"/>
      <c r="E4" s="83"/>
      <c r="F4" s="83"/>
      <c r="G4" s="83"/>
      <c r="H4" s="83"/>
      <c r="I4" s="83"/>
      <c r="J4" s="83"/>
      <c r="K4" s="83"/>
      <c r="L4" s="83"/>
      <c r="M4" s="83"/>
      <c r="N4" s="83"/>
      <c r="O4" s="83"/>
      <c r="P4" s="65"/>
      <c r="Q4" s="65"/>
    </row>
    <row r="5" spans="1:17">
      <c r="A5" s="60" t="s">
        <v>61</v>
      </c>
      <c r="B5" s="79" t="s">
        <v>62</v>
      </c>
      <c r="C5" s="79"/>
      <c r="D5" s="79"/>
      <c r="E5" s="79"/>
      <c r="F5" s="79"/>
      <c r="G5" s="79"/>
      <c r="H5" s="79"/>
      <c r="I5" s="79"/>
      <c r="J5" s="79"/>
      <c r="K5" s="79"/>
      <c r="L5" s="79"/>
      <c r="M5" s="79"/>
      <c r="N5" s="79"/>
      <c r="O5" s="79"/>
      <c r="P5" s="65"/>
      <c r="Q5" s="65"/>
    </row>
    <row r="6" spans="1:17" ht="45.95" customHeight="1">
      <c r="A6" s="60" t="s">
        <v>45</v>
      </c>
      <c r="B6" s="84" t="s">
        <v>66</v>
      </c>
      <c r="C6" s="84"/>
      <c r="D6" s="84"/>
      <c r="E6" s="84"/>
      <c r="F6" s="84"/>
      <c r="G6" s="84"/>
      <c r="H6" s="84"/>
      <c r="I6" s="84"/>
      <c r="J6" s="84"/>
      <c r="K6" s="84"/>
      <c r="L6" s="84"/>
      <c r="M6" s="84"/>
      <c r="N6" s="84"/>
      <c r="O6" s="84"/>
      <c r="P6" s="66"/>
      <c r="Q6" s="66"/>
    </row>
    <row r="7" spans="1:17" ht="42.95" customHeight="1">
      <c r="A7" s="60" t="s">
        <v>67</v>
      </c>
      <c r="B7" s="81" t="s">
        <v>51</v>
      </c>
      <c r="C7" s="81"/>
      <c r="D7" s="81"/>
      <c r="E7" s="81"/>
      <c r="F7" s="81"/>
      <c r="G7" s="81"/>
      <c r="H7" s="81"/>
      <c r="I7" s="81"/>
      <c r="J7" s="81"/>
      <c r="K7" s="81"/>
      <c r="L7" s="81"/>
      <c r="M7" s="81"/>
      <c r="N7" s="81"/>
      <c r="O7" s="81"/>
      <c r="P7" s="67"/>
      <c r="Q7" s="67"/>
    </row>
    <row r="8" spans="1:17" ht="65.099999999999994" customHeight="1">
      <c r="A8" s="60" t="s">
        <v>46</v>
      </c>
      <c r="B8" s="81" t="s">
        <v>63</v>
      </c>
      <c r="C8" s="81"/>
      <c r="D8" s="81"/>
      <c r="E8" s="81"/>
      <c r="F8" s="81"/>
      <c r="G8" s="81"/>
      <c r="H8" s="81"/>
      <c r="I8" s="81"/>
      <c r="J8" s="81"/>
      <c r="K8" s="81"/>
      <c r="L8" s="81"/>
      <c r="M8" s="81"/>
      <c r="N8" s="81"/>
      <c r="O8" s="81"/>
      <c r="P8" s="67"/>
      <c r="Q8" s="67"/>
    </row>
    <row r="9" spans="1:17" ht="15" customHeight="1">
      <c r="A9" s="60" t="s">
        <v>47</v>
      </c>
      <c r="B9" s="77" t="s">
        <v>52</v>
      </c>
      <c r="C9" s="77"/>
      <c r="D9" s="77"/>
      <c r="E9" s="77"/>
      <c r="F9" s="77"/>
      <c r="G9" s="77"/>
      <c r="H9" s="77"/>
      <c r="I9" s="77"/>
      <c r="J9" s="77"/>
      <c r="K9" s="77"/>
      <c r="L9" s="77"/>
      <c r="M9" s="77"/>
      <c r="N9" s="77"/>
      <c r="O9" s="77"/>
      <c r="P9" s="63"/>
      <c r="Q9" s="63"/>
    </row>
    <row r="10" spans="1:17" ht="30.95" customHeight="1">
      <c r="A10" s="60" t="s">
        <v>48</v>
      </c>
      <c r="B10" s="77" t="s">
        <v>68</v>
      </c>
      <c r="C10" s="77"/>
      <c r="D10" s="77"/>
      <c r="E10" s="77"/>
      <c r="F10" s="77"/>
      <c r="G10" s="77"/>
      <c r="H10" s="77"/>
      <c r="I10" s="77"/>
      <c r="J10" s="77"/>
      <c r="K10" s="77"/>
      <c r="L10" s="77"/>
      <c r="M10" s="77"/>
      <c r="N10" s="77"/>
      <c r="O10" s="77"/>
      <c r="P10" s="63"/>
      <c r="Q10" s="63"/>
    </row>
    <row r="11" spans="1:17" ht="30.95" customHeight="1">
      <c r="B11" s="78" t="s">
        <v>60</v>
      </c>
      <c r="C11" s="78"/>
      <c r="D11" s="78"/>
      <c r="E11" s="78"/>
      <c r="F11" s="78"/>
      <c r="G11" s="78"/>
      <c r="H11" s="78"/>
      <c r="I11" s="78"/>
      <c r="J11" s="78"/>
      <c r="K11" s="78"/>
      <c r="L11" s="78"/>
      <c r="M11" s="78"/>
      <c r="N11" s="78"/>
      <c r="O11" s="78"/>
      <c r="P11" s="68"/>
      <c r="Q11" s="68"/>
    </row>
    <row r="12" spans="1:17" s="1" customFormat="1">
      <c r="A12" s="58" t="s">
        <v>15</v>
      </c>
      <c r="B12" s="80" t="s">
        <v>21</v>
      </c>
      <c r="C12" s="80"/>
      <c r="D12" s="80"/>
      <c r="E12" s="80"/>
      <c r="F12" s="80"/>
      <c r="G12" s="80"/>
      <c r="H12" s="80"/>
      <c r="I12" s="80"/>
      <c r="J12" s="80"/>
      <c r="K12" s="80"/>
      <c r="L12" s="80"/>
      <c r="M12" s="80"/>
      <c r="N12" s="80"/>
      <c r="O12" s="80"/>
    </row>
    <row r="14" spans="1:17" ht="15.75">
      <c r="A14" s="61" t="s">
        <v>54</v>
      </c>
    </row>
    <row r="15" spans="1:17">
      <c r="A15" s="59" t="s">
        <v>55</v>
      </c>
    </row>
    <row r="16" spans="1:17">
      <c r="A16" s="59" t="s">
        <v>56</v>
      </c>
    </row>
    <row r="17" spans="1:1">
      <c r="A17" s="59" t="s">
        <v>69</v>
      </c>
    </row>
    <row r="18" spans="1:1">
      <c r="A18" s="59" t="s">
        <v>58</v>
      </c>
    </row>
    <row r="19" spans="1:1">
      <c r="A19" s="59" t="s">
        <v>59</v>
      </c>
    </row>
  </sheetData>
  <mergeCells count="11">
    <mergeCell ref="B2:O2"/>
    <mergeCell ref="B3:O3"/>
    <mergeCell ref="B4:O4"/>
    <mergeCell ref="B6:O6"/>
    <mergeCell ref="B7:O7"/>
    <mergeCell ref="B9:O9"/>
    <mergeCell ref="B10:O10"/>
    <mergeCell ref="B11:O11"/>
    <mergeCell ref="B5:O5"/>
    <mergeCell ref="B12:O12"/>
    <mergeCell ref="B8:O8"/>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Aastatulu</vt:lpstr>
      <vt:lpstr>Lühijuhend</vt:lpstr>
      <vt:lpstr>Aastatulu!para15lg4p4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Liina Karlson</dc:creator>
  <cp:lastModifiedBy>Birgit</cp:lastModifiedBy>
  <cp:lastPrinted>2018-01-15T19:16:27Z</cp:lastPrinted>
  <dcterms:created xsi:type="dcterms:W3CDTF">2018-01-09T10:42:37Z</dcterms:created>
  <dcterms:modified xsi:type="dcterms:W3CDTF">2018-10-25T16:56:23Z</dcterms:modified>
</cp:coreProperties>
</file>